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8_{F2B61547-2B03-4CFD-922D-FAF7E7A8358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ałącznik 2.1" sheetId="4" r:id="rId1"/>
    <sheet name="Załącznik 2.2" sheetId="6" r:id="rId2"/>
  </sheets>
  <definedNames>
    <definedName name="_xlnm.Print_Area" localSheetId="0">'Załącznik 2.1'!$A$1:$G$44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21" i="6" s="1"/>
  <c r="F10" i="4"/>
  <c r="G15" i="6" s="1"/>
  <c r="H15" i="6" s="1"/>
  <c r="F9" i="4"/>
  <c r="F8" i="4"/>
  <c r="F7" i="4"/>
  <c r="G12" i="6" s="1"/>
  <c r="F6" i="4"/>
  <c r="G11" i="6" s="1"/>
  <c r="G17" i="6" l="1"/>
  <c r="F23" i="4"/>
  <c r="G19" i="6"/>
  <c r="G20" i="6"/>
  <c r="G18" i="6"/>
  <c r="G16" i="6"/>
  <c r="H16" i="6" s="1"/>
  <c r="G13" i="6"/>
  <c r="H13" i="6" s="1"/>
  <c r="G14" i="6"/>
  <c r="H14" i="6" s="1"/>
  <c r="H21" i="6" l="1"/>
  <c r="H20" i="6"/>
  <c r="H17" i="6"/>
  <c r="H18" i="6"/>
  <c r="H19" i="6"/>
  <c r="H11" i="6"/>
  <c r="H12" i="6"/>
  <c r="H22" i="6" l="1"/>
  <c r="H23" i="6" l="1"/>
  <c r="H24" i="6"/>
  <c r="H25" i="6" l="1"/>
  <c r="H34" i="6" s="1"/>
  <c r="J34" i="6" l="1"/>
</calcChain>
</file>

<file path=xl/sharedStrings.xml><?xml version="1.0" encoding="utf-8"?>
<sst xmlns="http://schemas.openxmlformats.org/spreadsheetml/2006/main" count="149" uniqueCount="107">
  <si>
    <t>Lp.</t>
  </si>
  <si>
    <t>R</t>
  </si>
  <si>
    <t>Składnik cenotwórczy</t>
  </si>
  <si>
    <t>Symbol</t>
  </si>
  <si>
    <t>Jednostka</t>
  </si>
  <si>
    <t>Wartość</t>
  </si>
  <si>
    <t>PLN</t>
  </si>
  <si>
    <t>Rb</t>
  </si>
  <si>
    <t>%</t>
  </si>
  <si>
    <t>Koszty zakupu materiałów</t>
  </si>
  <si>
    <t>gdzie:</t>
  </si>
  <si>
    <t>Przy założeniu, że:</t>
  </si>
  <si>
    <t>Rb — stawka roboczogodziny netto;</t>
  </si>
  <si>
    <r>
      <t xml:space="preserve">Koszty pośrednie </t>
    </r>
    <r>
      <rPr>
        <i/>
        <sz val="10"/>
        <color theme="1"/>
        <rFont val="Calibri"/>
        <family val="2"/>
        <charset val="238"/>
      </rPr>
      <t>** i ***</t>
    </r>
  </si>
  <si>
    <r>
      <t>K</t>
    </r>
    <r>
      <rPr>
        <vertAlign val="subscript"/>
        <sz val="10"/>
        <color theme="1"/>
        <rFont val="Calibri"/>
        <family val="2"/>
        <charset val="238"/>
      </rPr>
      <t>p</t>
    </r>
  </si>
  <si>
    <r>
      <t>Z</t>
    </r>
    <r>
      <rPr>
        <vertAlign val="subscript"/>
        <sz val="10"/>
        <color theme="1"/>
        <rFont val="Calibri"/>
        <family val="2"/>
        <charset val="238"/>
      </rPr>
      <t>R,S</t>
    </r>
  </si>
  <si>
    <r>
      <t>K</t>
    </r>
    <r>
      <rPr>
        <vertAlign val="subscript"/>
        <sz val="10"/>
        <color theme="1"/>
        <rFont val="Calibri"/>
        <family val="2"/>
        <charset val="238"/>
      </rPr>
      <t>z</t>
    </r>
  </si>
  <si>
    <r>
      <t>R = Rb + (W</t>
    </r>
    <r>
      <rPr>
        <b/>
        <vertAlign val="subscript"/>
        <sz val="10"/>
        <color theme="1"/>
        <rFont val="Calibri"/>
        <family val="2"/>
        <charset val="238"/>
      </rPr>
      <t>Kp</t>
    </r>
    <r>
      <rPr>
        <b/>
        <sz val="10"/>
        <color theme="1"/>
        <rFont val="Calibri"/>
        <family val="2"/>
        <charset val="238"/>
      </rPr>
      <t xml:space="preserve"> x Rb) + [Rb + (W</t>
    </r>
    <r>
      <rPr>
        <b/>
        <vertAlign val="subscript"/>
        <sz val="10"/>
        <color theme="1"/>
        <rFont val="Calibri"/>
        <family val="2"/>
        <charset val="238"/>
      </rPr>
      <t>Kp</t>
    </r>
    <r>
      <rPr>
        <b/>
        <sz val="10"/>
        <color theme="1"/>
        <rFont val="Calibri"/>
        <family val="2"/>
        <charset val="238"/>
      </rPr>
      <t xml:space="preserve"> x Rb)] x Wz</t>
    </r>
    <r>
      <rPr>
        <b/>
        <vertAlign val="subscript"/>
        <sz val="10"/>
        <color theme="1"/>
        <rFont val="Calibri"/>
        <family val="2"/>
        <charset val="238"/>
      </rPr>
      <t>R</t>
    </r>
  </si>
  <si>
    <r>
      <t>W</t>
    </r>
    <r>
      <rPr>
        <vertAlign val="subscript"/>
        <sz val="10"/>
        <color theme="1"/>
        <rFont val="Calibri"/>
        <family val="2"/>
        <charset val="238"/>
      </rPr>
      <t>Kp</t>
    </r>
    <r>
      <rPr>
        <sz val="10"/>
        <color theme="1"/>
        <rFont val="Calibri"/>
        <family val="2"/>
        <charset val="238"/>
      </rPr>
      <t xml:space="preserve"> — wskaźnik narzutu kosztów pośrednich równy Kp/100;</t>
    </r>
  </si>
  <si>
    <r>
      <t>Wz</t>
    </r>
    <r>
      <rPr>
        <vertAlign val="subscript"/>
        <sz val="10"/>
        <color theme="1"/>
        <rFont val="Calibri"/>
        <family val="2"/>
        <charset val="238"/>
      </rPr>
      <t>R</t>
    </r>
    <r>
      <rPr>
        <sz val="10"/>
        <color theme="1"/>
        <rFont val="Calibri"/>
        <family val="2"/>
        <charset val="238"/>
      </rPr>
      <t xml:space="preserve"> — wskaźnik narzutu zysku za robociznę równy Z</t>
    </r>
    <r>
      <rPr>
        <vertAlign val="subscript"/>
        <sz val="10"/>
        <color theme="1"/>
        <rFont val="Calibri"/>
        <family val="2"/>
        <charset val="238"/>
      </rPr>
      <t>R</t>
    </r>
    <r>
      <rPr>
        <sz val="10"/>
        <color theme="1"/>
        <rFont val="Calibri"/>
        <family val="2"/>
        <charset val="238"/>
      </rPr>
      <t>/100;</t>
    </r>
  </si>
  <si>
    <t>Rn</t>
  </si>
  <si>
    <t>Zysk za robociznę lub za sprzęt ***</t>
  </si>
  <si>
    <t>Opis</t>
  </si>
  <si>
    <t>-----</t>
  </si>
  <si>
    <t>UWAGA:</t>
  </si>
  <si>
    <t>Szacowana Ilość/rok</t>
  </si>
  <si>
    <t>Jednostka miary</t>
  </si>
  <si>
    <t>Cena jednostkowa</t>
  </si>
  <si>
    <t>Wartość pozycji</t>
  </si>
  <si>
    <t>netto [PLN]</t>
  </si>
  <si>
    <r>
      <t>1.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sz val="10"/>
        <color rgb="FFFF0000"/>
        <rFont val="Arial"/>
        <family val="2"/>
        <charset val="238"/>
      </rPr>
      <t> </t>
    </r>
  </si>
  <si>
    <t>1.1.</t>
  </si>
  <si>
    <t>1. Zabrania się ingerencji w formę i treść tabeli.</t>
  </si>
  <si>
    <t>2. Wszystkie pozycje tabeli muszą być wycenione.</t>
  </si>
  <si>
    <t>3. Obmiary szczegółowe dla potrzeb wyceny Wykonawca wykonuje we własnym zakresie i na koszt własny.</t>
  </si>
  <si>
    <t>4. Podane ilości są ilościami orientacyjnymi tylko na potrzeby wyceny wartości oferty.</t>
  </si>
  <si>
    <t>rbg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</si>
  <si>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</si>
  <si>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</si>
  <si>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</si>
  <si>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</si>
  <si>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</si>
  <si>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</si>
  <si>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</si>
  <si>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</si>
  <si>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</si>
  <si>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r>
      <t xml:space="preserve">b) </t>
    </r>
    <r>
      <rPr>
        <b/>
        <sz val="10"/>
        <color theme="1"/>
        <rFont val="Calibri"/>
        <family val="2"/>
        <charset val="238"/>
      </rPr>
      <t xml:space="preserve">Kp </t>
    </r>
    <r>
      <rPr>
        <sz val="10"/>
        <color theme="1"/>
        <rFont val="Calibri"/>
        <family val="2"/>
        <charset val="238"/>
      </rPr>
      <t>nie mogą być wyższe niż 75 %</t>
    </r>
  </si>
  <si>
    <r>
      <rPr>
        <sz val="10"/>
        <color theme="1"/>
        <rFont val="Calibri"/>
        <family val="2"/>
        <charset val="238"/>
      </rPr>
      <t xml:space="preserve">c) </t>
    </r>
    <r>
      <rPr>
        <b/>
        <sz val="10"/>
        <color theme="1"/>
        <rFont val="Calibri"/>
        <family val="2"/>
        <charset val="238"/>
      </rPr>
      <t xml:space="preserve">Z </t>
    </r>
    <r>
      <rPr>
        <sz val="10"/>
        <color theme="1"/>
        <rFont val="Calibri"/>
        <family val="2"/>
        <charset val="238"/>
      </rPr>
      <t xml:space="preserve"> nie może być wyższy niż 17 %</t>
    </r>
  </si>
  <si>
    <r>
      <t xml:space="preserve">d) </t>
    </r>
    <r>
      <rPr>
        <b/>
        <sz val="10"/>
        <color theme="1"/>
        <rFont val="Calibri"/>
        <family val="2"/>
        <charset val="238"/>
      </rPr>
      <t xml:space="preserve">Kz </t>
    </r>
    <r>
      <rPr>
        <sz val="10"/>
        <color theme="1"/>
        <rFont val="Calibri"/>
        <family val="2"/>
        <charset val="238"/>
      </rPr>
      <t>nie mogą być wyższe niż 8%</t>
    </r>
  </si>
  <si>
    <r>
      <t>1.</t>
    </r>
    <r>
      <rPr>
        <b/>
        <sz val="7"/>
        <color theme="1"/>
        <rFont val="Times New Roman"/>
        <family val="1"/>
        <charset val="238"/>
      </rPr>
      <t xml:space="preserve">              </t>
    </r>
    <r>
      <rPr>
        <b/>
        <sz val="10"/>
        <color theme="1"/>
        <rFont val="Calibri"/>
        <family val="2"/>
        <charset val="238"/>
      </rPr>
      <t>R  - to stawka roboczogodziny netto – w tym koszty pośrednie, zysk, [PLN]:</t>
    </r>
  </si>
  <si>
    <t>R – całościowa stawka roboczogodziny netto;</t>
  </si>
  <si>
    <t xml:space="preserve">Prace alpinistyczne z zastosowaniem technik dostępu linowego </t>
  </si>
  <si>
    <t xml:space="preserve">Prace projektowe </t>
  </si>
  <si>
    <t xml:space="preserve">Prace antykorozyjne </t>
  </si>
  <si>
    <t>Prace spawalnicze</t>
  </si>
  <si>
    <t xml:space="preserve">Prace rusztowaniowe </t>
  </si>
  <si>
    <t>Koszt materiałów użytych przy realizacji prac z poz. 1.1.-1.1.7 liczony jako 50 % wartości prac</t>
  </si>
  <si>
    <t>Koszt sprzętu użytego przy realizacji prac z poz. 1.1.1-1.1.7 liczony  jako 10 % wartości prac</t>
  </si>
  <si>
    <t>ROCZNA WARTOŚĆ PRAC, MATERIAŁÓW I SPRZĘTU</t>
  </si>
  <si>
    <t>NETTO</t>
  </si>
  <si>
    <t>VAT %</t>
  </si>
  <si>
    <t>BRUTTO</t>
  </si>
  <si>
    <t>Składniki cenotwórcze przedmiotu zamówienia:</t>
  </si>
  <si>
    <t>ZAŁĄCZNIK 2.2 Tabela szczegółowej wyceny prac - Formularz cenowy</t>
  </si>
  <si>
    <t>Stawka podstawowa za roboczogodzinę netto (prace utrzymaniowe i konserwacyjne urz. went.-klima.)</t>
  </si>
  <si>
    <t>Stawka podstawowa za roboczogodzinę netto (prace utrzymaniowe i konserwacyjne węzłów cieplnych)</t>
  </si>
  <si>
    <t>Stawka podstawowa za roboczogodzinę netto (prace utrzymaniowe i konserwacyjne nagrzewnic wodnych, aparatów grzewczo-wentylacyjnych, podgrzewaczy wody)</t>
  </si>
  <si>
    <t>Stawka za roboczogodzinę netto (prace utrzymaniowe i konserwacyjne węzłów cieplnych)</t>
  </si>
  <si>
    <t>Stawka za roboczogodzinę netto (prace utrzymaniowe i konserwacyjne nagrzewnic wodnych, aparatów grzewczo-wentylacyjnych, podgrzewaczy wody)</t>
  </si>
  <si>
    <t>Stawka podstawowa za roboczogodzinę netto (prace utrzymaniowe i konserwacyjne instalacji wod.-kan. i ppoż.)</t>
  </si>
  <si>
    <t>Stawka podstawowa za roboczogodzinę netto (prace utrzymaniowe i konserwacyjne sieci zew. wod.-kan. I ppoż.)</t>
  </si>
  <si>
    <t>Stawka roboczogodziny netto (prace utrzymaniowe i konserwacyjne urz. went.-klima.)</t>
  </si>
  <si>
    <t>Prace utrzymaniowe i konserwacyjne urz. went.-klima.</t>
  </si>
  <si>
    <t>Prace utrzymaniowe i konserwacyjne węzłów cieplnych</t>
  </si>
  <si>
    <t>Prace utrzymaniowe i konserwacyjne nagrzewnic wodnych, aparatów grzewczo-wentylacyjnych, podgrzewaczy wody</t>
  </si>
  <si>
    <t>Prace utrzymaniowe i konserwacyjne instalacji wod.-kan. i ppoż.</t>
  </si>
  <si>
    <t>Prace utrzymaniowe i konserwacyjne sieci zew. wod.-kan. i ppoż.</t>
  </si>
  <si>
    <t>Stawka podstawowa za roboczogodzinę netto (prace monterskie/instalacyjne/ogólnobudowlane)</t>
  </si>
  <si>
    <t>Stawka za roboczogodzinę netto (prace utrzymaniowe i konserwacyjne instalacji wod.-kan. i ppoż.)</t>
  </si>
  <si>
    <t>Stawka za roboczogodzinę netto (prace utrzymaniowe i konserwacyjne sieci zew. wod.-kan. i ppoż.)</t>
  </si>
  <si>
    <t>Stawka za roboczogodzinę netto (prace monterskie/instalacyjne/ogólnobudowlane)</t>
  </si>
  <si>
    <t>7a</t>
  </si>
  <si>
    <t>7b</t>
  </si>
  <si>
    <t>7c</t>
  </si>
  <si>
    <t>7d</t>
  </si>
  <si>
    <t>7e</t>
  </si>
  <si>
    <t>7f</t>
  </si>
  <si>
    <t>7g</t>
  </si>
  <si>
    <t>7h</t>
  </si>
  <si>
    <t>7i</t>
  </si>
  <si>
    <t>Prace monterskie/instalacyjne/ogólnobudowlane</t>
  </si>
  <si>
    <r>
      <rPr>
        <u/>
        <sz val="10"/>
        <color theme="1"/>
        <rFont val="Calibri"/>
        <family val="2"/>
        <charset val="238"/>
      </rPr>
      <t>Przy czym:</t>
    </r>
    <r>
      <rPr>
        <sz val="10"/>
        <color theme="1"/>
        <rFont val="Calibri"/>
        <family val="2"/>
        <charset val="238"/>
      </rPr>
      <t xml:space="preserve">
a)</t>
    </r>
    <r>
      <rPr>
        <b/>
        <sz val="10"/>
        <color theme="1"/>
        <rFont val="Calibri"/>
        <family val="2"/>
        <charset val="238"/>
      </rPr>
      <t xml:space="preserve"> stawka R nie może być mniejsza niż 28,00 zł</t>
    </r>
    <r>
      <rPr>
        <sz val="10"/>
        <color theme="1"/>
        <rFont val="Calibri"/>
        <family val="2"/>
        <charset val="238"/>
      </rPr>
      <t>, tj. zaokrąglona do pełnych złotówek minimalna stawka godzinowa w 2025r. (czyli minimalne wynagrodzenie miesięczne brutto w 2025 roku – 4666,00 zł, podzielone przez średni miesięczny czas pracy dla 2025 roku – 166 godzin w miesiącu).</t>
    </r>
  </si>
  <si>
    <t>ŁĄCZNA WARTOŚĆ UMOWY (ZA OKRES 4 LAT)</t>
  </si>
  <si>
    <t>Rodzaje prac w obiektach:</t>
  </si>
  <si>
    <t>1.1.11.</t>
  </si>
  <si>
    <t>1.1.10.</t>
  </si>
  <si>
    <t>1.1.12.</t>
  </si>
  <si>
    <t>1.1.13.</t>
  </si>
  <si>
    <t>NALEŻY WYPEŁNIĆ TYLKO ŻÓŁTE I POMARAŃCZOWE POLA</t>
  </si>
  <si>
    <t>WARTOŚĆ PRAC OKREŚLONYCH W POZ. 1.1.1-1.1.11</t>
  </si>
  <si>
    <t>Załącznik nr 11 do SWZ i nr 3 do Umowy - Formularz cenowy</t>
  </si>
  <si>
    <t xml:space="preserve">Wartość netto, którą należy wprowadzić podczas składania oferty w Systemie Zakupowym GK PGE oraz w Formularzu oferty  (Załącznik nr 4 do SWZ). 
Wartość brutto w Systemie Zakupowym GK PGE zostanie wyliczona automatycznie po zaznaczeniu właściwej stawki podatku VAT. </t>
  </si>
  <si>
    <t>TABELA WYLICZA SIĘ AUTOMATYCZNIE PO UZUPEŁNIENIU ŻÓŁTYCH I POMARAŃCZOWYCH PÓL ZAŁĄCZNIKA 2.1</t>
  </si>
  <si>
    <r>
      <rPr>
        <b/>
        <sz val="11"/>
        <color theme="1"/>
        <rFont val="Calibri"/>
        <family val="2"/>
        <charset val="238"/>
        <scheme val="minor"/>
      </rPr>
      <t>Nazwa postępowania</t>
    </r>
    <r>
      <rPr>
        <sz val="11"/>
        <color theme="1"/>
        <rFont val="Calibri"/>
        <family val="2"/>
        <scheme val="minor"/>
      </rPr>
      <t xml:space="preserve">: Utrzymanie sprawności technicznej urządzeń systemów grzewczych, wod.-kan., klimatyzacji i wentylacji w PGE Energia Ciepła S.A. Oddział w Krakowie
</t>
    </r>
    <r>
      <rPr>
        <b/>
        <sz val="11"/>
        <color theme="1"/>
        <rFont val="Calibri"/>
        <family val="2"/>
        <charset val="238"/>
        <scheme val="minor"/>
      </rPr>
      <t>Numer postępowania</t>
    </r>
    <r>
      <rPr>
        <sz val="11"/>
        <color theme="1"/>
        <rFont val="Calibri"/>
        <family val="2"/>
        <scheme val="minor"/>
      </rPr>
      <t>: POST/PEC/PEC/UZK/00889/2025</t>
    </r>
  </si>
  <si>
    <t>Utrzymanie sprawności technicznej urządzeń systemów grzewczych, wod.-kan., klimatyzacji i wentylacji w PGE Energia Ciepła S.A. Oddział w Krakowie.</t>
  </si>
  <si>
    <t xml:space="preserve">Stawka roboczogodziny netto dla prac realizowanych w dni robocze w godzinach: od 16:00 do 6:00, w soboty, niedziele i święta oraz prac alpinistycznych i projektowych (Rn = 2 x R) </t>
  </si>
  <si>
    <t>dokument należy podpisać kwalifikowanym podpisem elektronicznym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</si>
</sst>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</font>
    <font>
      <b/>
      <sz val="7"/>
      <color theme="1"/>
      <name val="Times New Roman"/>
      <family val="1"/>
      <charset val="238"/>
    </font>
    <font>
      <i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bscript"/>
      <sz val="10"/>
      <color theme="1"/>
      <name val="Calibri"/>
      <family val="2"/>
      <charset val="238"/>
    </font>
    <font>
      <u/>
      <sz val="10"/>
      <color theme="1"/>
      <name val="Calibri"/>
      <family val="2"/>
      <charset val="238"/>
    </font>
    <font>
      <b/>
      <vertAlign val="subscript"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i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</cellStyleXfs>
  <cellXfs count="128">
    <xf numFmtId="0" fontId="0" fillId="0" borderId="0" xfId="0"/>
    <xf numFmtId="0" fontId="11" fillId="0" borderId="0" xfId="0" applyFont="1" applyAlignment="1">
      <alignment horizontal="left" vertical="center" indent="2"/>
    </xf>
    <xf numFmtId="0" fontId="1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indent="4"/>
    </xf>
    <xf numFmtId="0" fontId="13" fillId="0" borderId="0" xfId="0" applyFont="1" applyAlignment="1">
      <alignment horizontal="left" vertical="center" indent="5"/>
    </xf>
    <xf numFmtId="0" fontId="13" fillId="0" borderId="0" xfId="0" applyFont="1" applyAlignment="1">
      <alignment horizontal="left" vertical="center" indent="15"/>
    </xf>
    <xf numFmtId="0" fontId="11" fillId="0" borderId="0" xfId="0" applyFont="1" applyAlignment="1">
      <alignment vertical="center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4" fontId="9" fillId="2" borderId="1" xfId="1" applyFont="1" applyFill="1" applyBorder="1" applyAlignment="1">
      <alignment horizontal="right" vertical="center" wrapText="1"/>
    </xf>
    <xf numFmtId="44" fontId="9" fillId="4" borderId="1" xfId="1" applyFont="1" applyFill="1" applyBorder="1" applyAlignment="1">
      <alignment horizontal="right" vertical="center" wrapText="1"/>
    </xf>
    <xf numFmtId="44" fontId="19" fillId="0" borderId="1" xfId="1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0" fillId="0" borderId="0" xfId="0" applyFont="1"/>
    <xf numFmtId="0" fontId="22" fillId="0" borderId="11" xfId="0" applyFont="1" applyBorder="1" applyAlignment="1">
      <alignment vertical="center" wrapText="1"/>
    </xf>
    <xf numFmtId="0" fontId="22" fillId="0" borderId="12" xfId="0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44" fontId="5" fillId="0" borderId="12" xfId="0" applyNumberFormat="1" applyFont="1" applyBorder="1" applyAlignment="1">
      <alignment vertical="center" wrapText="1"/>
    </xf>
    <xf numFmtId="9" fontId="5" fillId="0" borderId="12" xfId="5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4" fontId="20" fillId="0" borderId="12" xfId="0" applyNumberFormat="1" applyFont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23" fillId="0" borderId="18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9" fontId="5" fillId="0" borderId="0" xfId="5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4" fontId="5" fillId="0" borderId="16" xfId="0" applyNumberFormat="1" applyFont="1" applyBorder="1" applyAlignment="1">
      <alignment vertical="center" wrapText="1"/>
    </xf>
    <xf numFmtId="44" fontId="5" fillId="0" borderId="2" xfId="0" applyNumberFormat="1" applyFont="1" applyBorder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9" fontId="5" fillId="0" borderId="16" xfId="5" applyFont="1" applyBorder="1" applyAlignment="1">
      <alignment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6" xfId="0" applyBorder="1"/>
    <xf numFmtId="0" fontId="0" fillId="0" borderId="25" xfId="0" applyBorder="1"/>
    <xf numFmtId="0" fontId="20" fillId="0" borderId="2" xfId="0" applyFont="1" applyBorder="1"/>
    <xf numFmtId="0" fontId="20" fillId="0" borderId="6" xfId="0" applyFont="1" applyBorder="1"/>
    <xf numFmtId="44" fontId="0" fillId="0" borderId="24" xfId="0" applyNumberFormat="1" applyBorder="1"/>
    <xf numFmtId="0" fontId="0" fillId="5" borderId="6" xfId="0" applyFill="1" applyBorder="1"/>
    <xf numFmtId="0" fontId="0" fillId="5" borderId="4" xfId="0" applyFill="1" applyBorder="1"/>
    <xf numFmtId="0" fontId="0" fillId="5" borderId="5" xfId="0" applyFill="1" applyBorder="1"/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9" fontId="9" fillId="6" borderId="1" xfId="5" applyFont="1" applyFill="1" applyBorder="1" applyAlignment="1">
      <alignment horizontal="right" vertical="center" wrapText="1"/>
    </xf>
    <xf numFmtId="0" fontId="30" fillId="0" borderId="0" xfId="0" applyFont="1" applyBorder="1"/>
    <xf numFmtId="0" fontId="0" fillId="0" borderId="0" xfId="0" applyBorder="1"/>
    <xf numFmtId="0" fontId="28" fillId="2" borderId="2" xfId="0" applyFont="1" applyFill="1" applyBorder="1"/>
    <xf numFmtId="44" fontId="20" fillId="8" borderId="2" xfId="0" applyNumberFormat="1" applyFont="1" applyFill="1" applyBorder="1" applyAlignment="1">
      <alignment vertical="center" wrapText="1"/>
    </xf>
    <xf numFmtId="0" fontId="28" fillId="2" borderId="3" xfId="0" applyFont="1" applyFill="1" applyBorder="1"/>
    <xf numFmtId="0" fontId="31" fillId="4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9" fontId="9" fillId="6" borderId="1" xfId="5" applyFont="1" applyFill="1" applyBorder="1" applyAlignment="1">
      <alignment horizontal="right" vertical="center" wrapText="1"/>
    </xf>
    <xf numFmtId="0" fontId="20" fillId="0" borderId="0" xfId="0" applyFont="1" applyAlignment="1">
      <alignment horizontal="right"/>
    </xf>
    <xf numFmtId="0" fontId="1" fillId="0" borderId="26" xfId="0" applyFont="1" applyBorder="1" applyAlignment="1">
      <alignment wrapText="1"/>
    </xf>
    <xf numFmtId="0" fontId="0" fillId="0" borderId="22" xfId="0" applyBorder="1"/>
    <xf numFmtId="0" fontId="0" fillId="0" borderId="23" xfId="0" applyBorder="1"/>
    <xf numFmtId="0" fontId="28" fillId="7" borderId="6" xfId="0" applyFont="1" applyFill="1" applyBorder="1" applyAlignment="1"/>
    <xf numFmtId="0" fontId="28" fillId="7" borderId="5" xfId="0" applyFont="1" applyFill="1" applyBorder="1" applyAlignment="1"/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4" fillId="0" borderId="8" xfId="0" applyFont="1" applyBorder="1" applyAlignment="1">
      <alignment horizontal="left" vertical="center" wrapText="1" indent="9"/>
    </xf>
    <xf numFmtId="0" fontId="24" fillId="0" borderId="15" xfId="0" applyFont="1" applyBorder="1" applyAlignment="1">
      <alignment horizontal="left" vertical="center" wrapText="1" indent="9"/>
    </xf>
    <xf numFmtId="0" fontId="24" fillId="0" borderId="9" xfId="0" applyFont="1" applyBorder="1" applyAlignment="1">
      <alignment horizontal="left" vertical="center" wrapText="1" indent="9"/>
    </xf>
    <xf numFmtId="0" fontId="20" fillId="0" borderId="6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1" fillId="0" borderId="20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1" fillId="0" borderId="18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21" fillId="0" borderId="19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8" fillId="7" borderId="22" xfId="0" applyFont="1" applyFill="1" applyBorder="1" applyAlignment="1"/>
    <xf numFmtId="0" fontId="29" fillId="7" borderId="22" xfId="0" applyFont="1" applyFill="1" applyBorder="1" applyAlignment="1"/>
    <xf numFmtId="0" fontId="29" fillId="7" borderId="23" xfId="0" applyFont="1" applyFill="1" applyBorder="1" applyAlignment="1"/>
    <xf numFmtId="0" fontId="27" fillId="0" borderId="18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7" fillId="0" borderId="16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20" fillId="0" borderId="21" xfId="0" applyFont="1" applyBorder="1" applyAlignment="1">
      <alignment horizontal="right" vertical="center" wrapText="1"/>
    </xf>
    <xf numFmtId="0" fontId="20" fillId="0" borderId="17" xfId="0" applyFont="1" applyBorder="1" applyAlignment="1">
      <alignment horizontal="right" vertical="center" wrapText="1"/>
    </xf>
    <xf numFmtId="0" fontId="20" fillId="0" borderId="10" xfId="0" applyFont="1" applyBorder="1" applyAlignment="1">
      <alignment horizontal="right" vertical="center" wrapText="1"/>
    </xf>
    <xf numFmtId="0" fontId="5" fillId="0" borderId="21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3" fillId="0" borderId="0" xfId="0" applyFont="1" applyAlignment="1">
      <alignment horizontal="center" wrapText="1"/>
    </xf>
    <xf numFmtId="0" fontId="0" fillId="8" borderId="0" xfId="0" applyFill="1" applyAlignment="1">
      <alignment horizontal="left" wrapText="1"/>
    </xf>
    <xf numFmtId="0" fontId="22" fillId="0" borderId="8" xfId="0" applyFont="1" applyBorder="1" applyAlignment="1">
      <alignment vertical="center" wrapText="1"/>
    </xf>
    <xf numFmtId="0" fontId="22" fillId="0" borderId="9" xfId="0" applyFont="1" applyBorder="1" applyAlignment="1">
      <alignment vertical="center" wrapText="1"/>
    </xf>
    <xf numFmtId="0" fontId="26" fillId="0" borderId="21" xfId="0" applyFont="1" applyBorder="1" applyAlignment="1">
      <alignment vertical="center" wrapText="1"/>
    </xf>
    <xf numFmtId="0" fontId="26" fillId="0" borderId="17" xfId="0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0" fontId="20" fillId="0" borderId="8" xfId="0" applyFont="1" applyBorder="1" applyAlignment="1">
      <alignment vertical="center" wrapText="1"/>
    </xf>
    <xf numFmtId="0" fontId="20" fillId="0" borderId="9" xfId="0" applyFont="1" applyBorder="1" applyAlignment="1">
      <alignment vertical="center" wrapText="1"/>
    </xf>
    <xf numFmtId="0" fontId="22" fillId="0" borderId="20" xfId="0" applyFont="1" applyBorder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22" fillId="0" borderId="12" xfId="0" applyFont="1" applyBorder="1" applyAlignment="1">
      <alignment vertical="center" wrapText="1"/>
    </xf>
  </cellXfs>
  <cellStyles count="7">
    <cellStyle name="Normalny" xfId="0" builtinId="0"/>
    <cellStyle name="Normalny 2" xfId="2" xr:uid="{00000000-0005-0000-0000-000001000000}"/>
    <cellStyle name="Normalny 3" xfId="6" xr:uid="{00000000-0005-0000-0000-000002000000}"/>
    <cellStyle name="Procentowy" xfId="5" builtinId="5"/>
    <cellStyle name="Procentowy 2" xfId="4" xr:uid="{00000000-0005-0000-0000-000004000000}"/>
    <cellStyle name="Walutowy" xfId="1" builtinId="4"/>
    <cellStyle name="Walutowy 2" xfId="3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5"/>
  <sheetViews>
    <sheetView tabSelected="1" workbookViewId="0">
      <selection activeCell="G45" sqref="G45"/>
    </sheetView>
  </sheetViews>
  <sheetFormatPr defaultRowHeight="14.5" x14ac:dyDescent="0.35"/>
  <cols>
    <col min="3" max="3" width="34.81640625" customWidth="1"/>
    <col min="4" max="4" width="15.26953125" customWidth="1"/>
    <col min="5" max="5" width="17" customWidth="1"/>
    <col min="6" max="6" width="18.1796875" customWidth="1"/>
    <col min="7" max="7" width="13.7265625" customWidth="1"/>
  </cols>
  <sheetData>
    <row r="1" spans="2:6" x14ac:dyDescent="0.35">
      <c r="B1" s="75" t="s">
        <v>100</v>
      </c>
      <c r="C1" s="75"/>
      <c r="D1" s="75"/>
      <c r="E1" s="75"/>
      <c r="F1" s="75"/>
    </row>
    <row r="2" spans="2:6" ht="48" customHeight="1" x14ac:dyDescent="0.35">
      <c r="B2" s="76" t="s">
        <v>103</v>
      </c>
      <c r="C2" s="77"/>
      <c r="D2" s="77"/>
      <c r="E2" s="77"/>
      <c r="F2" s="78"/>
    </row>
    <row r="3" spans="2:6" x14ac:dyDescent="0.35">
      <c r="B3" s="82" t="s">
        <v>62</v>
      </c>
      <c r="C3" s="82"/>
      <c r="D3" s="82"/>
      <c r="E3" s="82"/>
      <c r="F3" s="82"/>
    </row>
    <row r="4" spans="2:6" x14ac:dyDescent="0.35">
      <c r="B4" s="1"/>
    </row>
    <row r="5" spans="2:6" x14ac:dyDescent="0.35">
      <c r="B5" s="8" t="s">
        <v>0</v>
      </c>
      <c r="C5" s="8" t="s">
        <v>2</v>
      </c>
      <c r="D5" s="8" t="s">
        <v>3</v>
      </c>
      <c r="E5" s="8" t="s">
        <v>4</v>
      </c>
      <c r="F5" s="8" t="s">
        <v>5</v>
      </c>
    </row>
    <row r="6" spans="2:6" ht="46.5" x14ac:dyDescent="0.35">
      <c r="B6" s="9">
        <v>1</v>
      </c>
      <c r="C6" s="13" t="s">
        <v>71</v>
      </c>
      <c r="D6" s="14" t="s">
        <v>1</v>
      </c>
      <c r="E6" s="14" t="s">
        <v>6</v>
      </c>
      <c r="F6" s="18">
        <f>ROUND(F12+(F18*F12)+((F12+(F18*F12))*F20),2)</f>
        <v>0</v>
      </c>
    </row>
    <row r="7" spans="2:6" ht="46.5" x14ac:dyDescent="0.35">
      <c r="B7" s="54">
        <v>2</v>
      </c>
      <c r="C7" s="13" t="s">
        <v>67</v>
      </c>
      <c r="D7" s="14" t="s">
        <v>1</v>
      </c>
      <c r="E7" s="14" t="s">
        <v>6</v>
      </c>
      <c r="F7" s="18">
        <f>ROUND(F13+(F18*F13)+((F13+(F18*F13))*F20),2)</f>
        <v>0</v>
      </c>
    </row>
    <row r="8" spans="2:6" ht="93" x14ac:dyDescent="0.35">
      <c r="B8" s="54">
        <v>3</v>
      </c>
      <c r="C8" s="13" t="s">
        <v>68</v>
      </c>
      <c r="D8" s="14" t="s">
        <v>1</v>
      </c>
      <c r="E8" s="14" t="s">
        <v>6</v>
      </c>
      <c r="F8" s="18">
        <f>ROUND(F14+(F18*F14)+((F14+(F18*F14))*F20),2)</f>
        <v>0</v>
      </c>
    </row>
    <row r="9" spans="2:6" ht="62" x14ac:dyDescent="0.35">
      <c r="B9" s="54">
        <v>4</v>
      </c>
      <c r="C9" s="13" t="s">
        <v>78</v>
      </c>
      <c r="D9" s="14" t="s">
        <v>1</v>
      </c>
      <c r="E9" s="14" t="s">
        <v>6</v>
      </c>
      <c r="F9" s="18">
        <f>ROUND(F15+(F18*F15)+((F15+(F18*F15))*F20),2)</f>
        <v>0</v>
      </c>
    </row>
    <row r="10" spans="2:6" ht="62" x14ac:dyDescent="0.35">
      <c r="B10" s="54">
        <v>5</v>
      </c>
      <c r="C10" s="13" t="s">
        <v>79</v>
      </c>
      <c r="D10" s="14" t="s">
        <v>1</v>
      </c>
      <c r="E10" s="14" t="s">
        <v>6</v>
      </c>
      <c r="F10" s="18">
        <f>ROUND(F16+(F18*F16)+((F16+(F18*F16))*F20),2)</f>
        <v>0</v>
      </c>
    </row>
    <row r="11" spans="2:6" ht="62" x14ac:dyDescent="0.35">
      <c r="B11" s="58">
        <v>6</v>
      </c>
      <c r="C11" s="13" t="s">
        <v>80</v>
      </c>
      <c r="D11" s="14" t="s">
        <v>1</v>
      </c>
      <c r="E11" s="14" t="s">
        <v>6</v>
      </c>
      <c r="F11" s="18">
        <f>ROUND(F17+(F18*F17)+((F17+(F18*F17))*F20),2)</f>
        <v>0</v>
      </c>
    </row>
    <row r="12" spans="2:6" ht="39" x14ac:dyDescent="0.35">
      <c r="B12" s="9" t="s">
        <v>81</v>
      </c>
      <c r="C12" s="10" t="s">
        <v>64</v>
      </c>
      <c r="D12" s="11" t="s">
        <v>7</v>
      </c>
      <c r="E12" s="11" t="s">
        <v>6</v>
      </c>
      <c r="F12" s="16"/>
    </row>
    <row r="13" spans="2:6" ht="39" x14ac:dyDescent="0.35">
      <c r="B13" s="54" t="s">
        <v>82</v>
      </c>
      <c r="C13" s="55" t="s">
        <v>65</v>
      </c>
      <c r="D13" s="56" t="s">
        <v>7</v>
      </c>
      <c r="E13" s="56" t="s">
        <v>6</v>
      </c>
      <c r="F13" s="16"/>
    </row>
    <row r="14" spans="2:6" ht="52" x14ac:dyDescent="0.35">
      <c r="B14" s="54" t="s">
        <v>83</v>
      </c>
      <c r="C14" s="55" t="s">
        <v>66</v>
      </c>
      <c r="D14" s="56" t="s">
        <v>7</v>
      </c>
      <c r="E14" s="56" t="s">
        <v>6</v>
      </c>
      <c r="F14" s="16"/>
    </row>
    <row r="15" spans="2:6" ht="39" x14ac:dyDescent="0.35">
      <c r="B15" s="54" t="s">
        <v>84</v>
      </c>
      <c r="C15" s="55" t="s">
        <v>69</v>
      </c>
      <c r="D15" s="56" t="s">
        <v>7</v>
      </c>
      <c r="E15" s="56" t="s">
        <v>6</v>
      </c>
      <c r="F15" s="16"/>
    </row>
    <row r="16" spans="2:6" ht="39" x14ac:dyDescent="0.35">
      <c r="B16" s="54" t="s">
        <v>85</v>
      </c>
      <c r="C16" s="55" t="s">
        <v>70</v>
      </c>
      <c r="D16" s="56" t="s">
        <v>7</v>
      </c>
      <c r="E16" s="56" t="s">
        <v>6</v>
      </c>
      <c r="F16" s="16"/>
    </row>
    <row r="17" spans="2:6" ht="39" x14ac:dyDescent="0.35">
      <c r="B17" s="58" t="s">
        <v>86</v>
      </c>
      <c r="C17" s="59" t="s">
        <v>77</v>
      </c>
      <c r="D17" s="60" t="s">
        <v>7</v>
      </c>
      <c r="E17" s="60" t="s">
        <v>6</v>
      </c>
      <c r="F17" s="16"/>
    </row>
    <row r="18" spans="2:6" x14ac:dyDescent="0.35">
      <c r="B18" s="83" t="s">
        <v>87</v>
      </c>
      <c r="C18" s="84" t="s">
        <v>13</v>
      </c>
      <c r="D18" s="71" t="s">
        <v>14</v>
      </c>
      <c r="E18" s="71" t="s">
        <v>8</v>
      </c>
      <c r="F18" s="74"/>
    </row>
    <row r="19" spans="2:6" x14ac:dyDescent="0.35">
      <c r="B19" s="83"/>
      <c r="C19" s="84"/>
      <c r="D19" s="71"/>
      <c r="E19" s="71"/>
      <c r="F19" s="74"/>
    </row>
    <row r="20" spans="2:6" x14ac:dyDescent="0.35">
      <c r="B20" s="83" t="s">
        <v>88</v>
      </c>
      <c r="C20" s="84" t="s">
        <v>21</v>
      </c>
      <c r="D20" s="71" t="s">
        <v>15</v>
      </c>
      <c r="E20" s="71" t="s">
        <v>8</v>
      </c>
      <c r="F20" s="74"/>
    </row>
    <row r="21" spans="2:6" x14ac:dyDescent="0.35">
      <c r="B21" s="83"/>
      <c r="C21" s="84"/>
      <c r="D21" s="71"/>
      <c r="E21" s="71"/>
      <c r="F21" s="74"/>
    </row>
    <row r="22" spans="2:6" ht="31.5" customHeight="1" x14ac:dyDescent="0.35">
      <c r="B22" s="9" t="s">
        <v>89</v>
      </c>
      <c r="C22" s="19" t="s">
        <v>9</v>
      </c>
      <c r="D22" s="20" t="s">
        <v>16</v>
      </c>
      <c r="E22" s="20" t="s">
        <v>8</v>
      </c>
      <c r="F22" s="64"/>
    </row>
    <row r="23" spans="2:6" ht="65.5" x14ac:dyDescent="0.35">
      <c r="B23" s="9">
        <v>8</v>
      </c>
      <c r="C23" s="70" t="s">
        <v>105</v>
      </c>
      <c r="D23" s="12" t="s">
        <v>20</v>
      </c>
      <c r="E23" s="12" t="s">
        <v>6</v>
      </c>
      <c r="F23" s="17">
        <f>2*F11</f>
        <v>0</v>
      </c>
    </row>
    <row r="24" spans="2:6" x14ac:dyDescent="0.35">
      <c r="B24" s="2" t="s">
        <v>10</v>
      </c>
    </row>
    <row r="25" spans="2:6" x14ac:dyDescent="0.35">
      <c r="B25" s="3"/>
    </row>
    <row r="26" spans="2:6" x14ac:dyDescent="0.35">
      <c r="B26" s="4" t="s">
        <v>49</v>
      </c>
    </row>
    <row r="27" spans="2:6" x14ac:dyDescent="0.35">
      <c r="B27" s="4"/>
    </row>
    <row r="28" spans="2:6" x14ac:dyDescent="0.35">
      <c r="B28" s="5" t="s">
        <v>11</v>
      </c>
    </row>
    <row r="29" spans="2:6" ht="15" x14ac:dyDescent="0.35">
      <c r="C29" s="82" t="s">
        <v>17</v>
      </c>
      <c r="D29" s="82"/>
      <c r="E29" s="82"/>
    </row>
    <row r="30" spans="2:6" x14ac:dyDescent="0.35">
      <c r="B30" s="6"/>
    </row>
    <row r="31" spans="2:6" x14ac:dyDescent="0.35">
      <c r="B31" s="6" t="s">
        <v>10</v>
      </c>
    </row>
    <row r="32" spans="2:6" x14ac:dyDescent="0.35">
      <c r="B32" s="6" t="s">
        <v>50</v>
      </c>
    </row>
    <row r="33" spans="2:12" x14ac:dyDescent="0.35">
      <c r="B33" s="6" t="s">
        <v>12</v>
      </c>
    </row>
    <row r="34" spans="2:12" ht="15" x14ac:dyDescent="0.35">
      <c r="B34" s="6" t="s">
        <v>18</v>
      </c>
    </row>
    <row r="35" spans="2:12" ht="15" x14ac:dyDescent="0.35">
      <c r="B35" s="6" t="s">
        <v>19</v>
      </c>
    </row>
    <row r="36" spans="2:12" x14ac:dyDescent="0.35">
      <c r="B36" s="7"/>
    </row>
    <row r="37" spans="2:12" ht="53.25" customHeight="1" x14ac:dyDescent="0.35">
      <c r="B37" s="81" t="s">
        <v>91</v>
      </c>
      <c r="C37" s="81"/>
      <c r="D37" s="81"/>
      <c r="E37" s="81"/>
      <c r="F37" s="81"/>
    </row>
    <row r="38" spans="2:12" ht="13.5" customHeight="1" x14ac:dyDescent="0.35">
      <c r="B38" s="34" t="s">
        <v>46</v>
      </c>
      <c r="C38" s="15"/>
      <c r="D38" s="15"/>
      <c r="E38" s="15"/>
      <c r="F38" s="15"/>
    </row>
    <row r="39" spans="2:12" ht="13.5" customHeight="1" x14ac:dyDescent="0.35">
      <c r="B39" s="32" t="s">
        <v>47</v>
      </c>
      <c r="C39" s="31"/>
      <c r="D39" s="31"/>
      <c r="E39" s="31"/>
      <c r="F39" s="31"/>
    </row>
    <row r="40" spans="2:12" ht="13.5" customHeight="1" x14ac:dyDescent="0.35">
      <c r="B40" s="34" t="s">
        <v>48</v>
      </c>
      <c r="C40" s="31"/>
      <c r="D40" s="31"/>
      <c r="E40" s="31"/>
      <c r="F40" s="31"/>
    </row>
    <row r="41" spans="2:12" ht="13.5" customHeight="1" x14ac:dyDescent="0.35">
      <c r="B41" s="33"/>
      <c r="C41" s="31"/>
      <c r="D41" s="31"/>
      <c r="E41" s="31"/>
      <c r="F41" s="31"/>
    </row>
    <row r="42" spans="2:12" ht="13.5" customHeight="1" thickBot="1" x14ac:dyDescent="0.4">
      <c r="B42" s="33"/>
      <c r="C42" s="31"/>
      <c r="D42" s="31"/>
      <c r="E42" s="31"/>
      <c r="F42" s="31"/>
    </row>
    <row r="43" spans="2:12" ht="18.75" customHeight="1" thickBot="1" x14ac:dyDescent="0.4">
      <c r="B43" s="67" t="s">
        <v>24</v>
      </c>
      <c r="C43" s="79" t="s">
        <v>98</v>
      </c>
      <c r="D43" s="80"/>
    </row>
    <row r="44" spans="2:12" x14ac:dyDescent="0.35">
      <c r="C44" s="65"/>
      <c r="D44" s="66"/>
      <c r="E44" s="66"/>
      <c r="F44" s="66"/>
      <c r="G44" s="66"/>
      <c r="H44" s="66"/>
      <c r="I44" s="66"/>
      <c r="J44" s="66"/>
      <c r="K44" s="66"/>
      <c r="L44" s="66"/>
    </row>
    <row r="45" spans="2:12" ht="33" customHeight="1" x14ac:dyDescent="0.35">
      <c r="B45" s="72" t="s">
        <v>106</v>
      </c>
      <c r="C45" s="73"/>
      <c r="D45" s="73"/>
      <c r="E45" s="73"/>
      <c r="F45" s="73"/>
    </row>
  </sheetData>
  <mergeCells count="17">
    <mergeCell ref="D20:D21"/>
    <mergeCell ref="E20:E21"/>
    <mergeCell ref="B45:F45"/>
    <mergeCell ref="F20:F21"/>
    <mergeCell ref="B1:F1"/>
    <mergeCell ref="B2:F2"/>
    <mergeCell ref="C43:D43"/>
    <mergeCell ref="B37:F37"/>
    <mergeCell ref="C29:E29"/>
    <mergeCell ref="B3:F3"/>
    <mergeCell ref="B18:B19"/>
    <mergeCell ref="C18:C19"/>
    <mergeCell ref="D18:D19"/>
    <mergeCell ref="E18:E19"/>
    <mergeCell ref="F18:F19"/>
    <mergeCell ref="B20:B21"/>
    <mergeCell ref="C20:C21"/>
  </mergeCells>
  <pageMargins left="0.7" right="0.7" top="0.75" bottom="0.75" header="0.3" footer="0.3"/>
  <pageSetup paperSize="9" scale="76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2"/>
  <sheetViews>
    <sheetView topLeftCell="A19" workbookViewId="0">
      <selection activeCell="B42" sqref="B42:H42"/>
    </sheetView>
  </sheetViews>
  <sheetFormatPr defaultRowHeight="14.5" x14ac:dyDescent="0.35"/>
  <cols>
    <col min="3" max="3" width="52.453125" bestFit="1" customWidth="1"/>
    <col min="5" max="5" width="7.54296875" customWidth="1"/>
    <col min="6" max="6" width="2.54296875" customWidth="1"/>
    <col min="7" max="7" width="15" customWidth="1"/>
    <col min="8" max="8" width="19" customWidth="1"/>
    <col min="10" max="10" width="21.1796875" customWidth="1"/>
  </cols>
  <sheetData>
    <row r="2" spans="2:8" x14ac:dyDescent="0.35">
      <c r="B2" s="21" t="s">
        <v>63</v>
      </c>
    </row>
    <row r="4" spans="2:8" ht="15" thickBot="1" x14ac:dyDescent="0.4"/>
    <row r="5" spans="2:8" ht="15" thickTop="1" x14ac:dyDescent="0.35">
      <c r="B5" s="122" t="s">
        <v>0</v>
      </c>
      <c r="C5" s="122" t="s">
        <v>22</v>
      </c>
      <c r="D5" s="117" t="s">
        <v>25</v>
      </c>
      <c r="E5" s="124" t="s">
        <v>26</v>
      </c>
      <c r="F5" s="125"/>
      <c r="G5" s="117" t="s">
        <v>27</v>
      </c>
      <c r="H5" s="22" t="s">
        <v>28</v>
      </c>
    </row>
    <row r="6" spans="2:8" ht="15" thickBot="1" x14ac:dyDescent="0.4">
      <c r="B6" s="123"/>
      <c r="C6" s="123"/>
      <c r="D6" s="118"/>
      <c r="E6" s="126"/>
      <c r="F6" s="127"/>
      <c r="G6" s="118"/>
      <c r="H6" s="23" t="s">
        <v>29</v>
      </c>
    </row>
    <row r="7" spans="2:8" ht="15.75" customHeight="1" thickTop="1" x14ac:dyDescent="0.35">
      <c r="B7" s="85" t="s">
        <v>30</v>
      </c>
      <c r="C7" s="90" t="s">
        <v>104</v>
      </c>
      <c r="D7" s="91"/>
      <c r="E7" s="91"/>
      <c r="F7" s="91"/>
      <c r="G7" s="91"/>
      <c r="H7" s="92"/>
    </row>
    <row r="8" spans="2:8" ht="15" customHeight="1" x14ac:dyDescent="0.35">
      <c r="B8" s="86"/>
      <c r="C8" s="93"/>
      <c r="D8" s="94"/>
      <c r="E8" s="94"/>
      <c r="F8" s="94"/>
      <c r="G8" s="94"/>
      <c r="H8" s="95"/>
    </row>
    <row r="9" spans="2:8" ht="15.75" customHeight="1" thickBot="1" x14ac:dyDescent="0.4">
      <c r="B9" s="87"/>
      <c r="C9" s="96"/>
      <c r="D9" s="97"/>
      <c r="E9" s="97"/>
      <c r="F9" s="97"/>
      <c r="G9" s="97"/>
      <c r="H9" s="98"/>
    </row>
    <row r="10" spans="2:8" ht="16.5" thickTop="1" thickBot="1" x14ac:dyDescent="0.4">
      <c r="B10" s="24" t="s">
        <v>31</v>
      </c>
      <c r="C10" s="119" t="s">
        <v>93</v>
      </c>
      <c r="D10" s="120"/>
      <c r="E10" s="120"/>
      <c r="F10" s="120"/>
      <c r="G10" s="120"/>
      <c r="H10" s="121"/>
    </row>
    <row r="11" spans="2:8" ht="45" customHeight="1" thickTop="1" thickBot="1" x14ac:dyDescent="0.4">
      <c r="B11" s="25" t="s">
        <v>37</v>
      </c>
      <c r="C11" s="62" t="s">
        <v>72</v>
      </c>
      <c r="D11" s="26">
        <v>1200</v>
      </c>
      <c r="E11" s="111" t="s">
        <v>36</v>
      </c>
      <c r="F11" s="112"/>
      <c r="G11" s="27">
        <f>'Załącznik 2.1'!F6</f>
        <v>0</v>
      </c>
      <c r="H11" s="27">
        <f t="shared" ref="H11:H17" si="0">D11*G11</f>
        <v>0</v>
      </c>
    </row>
    <row r="12" spans="2:8" ht="45" customHeight="1" thickTop="1" thickBot="1" x14ac:dyDescent="0.4">
      <c r="B12" s="25" t="s">
        <v>38</v>
      </c>
      <c r="C12" s="62" t="s">
        <v>73</v>
      </c>
      <c r="D12" s="26">
        <v>1200</v>
      </c>
      <c r="E12" s="111" t="s">
        <v>36</v>
      </c>
      <c r="F12" s="112"/>
      <c r="G12" s="27">
        <f>'Załącznik 2.1'!F7</f>
        <v>0</v>
      </c>
      <c r="H12" s="27">
        <f t="shared" si="0"/>
        <v>0</v>
      </c>
    </row>
    <row r="13" spans="2:8" ht="45" customHeight="1" thickTop="1" thickBot="1" x14ac:dyDescent="0.4">
      <c r="B13" s="25" t="s">
        <v>39</v>
      </c>
      <c r="C13" s="62" t="s">
        <v>74</v>
      </c>
      <c r="D13" s="57">
        <v>1200</v>
      </c>
      <c r="E13" s="111" t="s">
        <v>36</v>
      </c>
      <c r="F13" s="112"/>
      <c r="G13" s="27">
        <f>'Załącznik 2.1'!F8</f>
        <v>0</v>
      </c>
      <c r="H13" s="27">
        <f t="shared" si="0"/>
        <v>0</v>
      </c>
    </row>
    <row r="14" spans="2:8" ht="45" customHeight="1" thickTop="1" thickBot="1" x14ac:dyDescent="0.4">
      <c r="B14" s="25" t="s">
        <v>40</v>
      </c>
      <c r="C14" s="62" t="s">
        <v>75</v>
      </c>
      <c r="D14" s="57">
        <v>1200</v>
      </c>
      <c r="E14" s="111" t="s">
        <v>36</v>
      </c>
      <c r="F14" s="112"/>
      <c r="G14" s="27">
        <f>'Załącznik 2.1'!F9</f>
        <v>0</v>
      </c>
      <c r="H14" s="27">
        <f t="shared" si="0"/>
        <v>0</v>
      </c>
    </row>
    <row r="15" spans="2:8" ht="45" customHeight="1" thickTop="1" thickBot="1" x14ac:dyDescent="0.4">
      <c r="B15" s="25" t="s">
        <v>41</v>
      </c>
      <c r="C15" s="62" t="s">
        <v>76</v>
      </c>
      <c r="D15" s="57">
        <v>1200</v>
      </c>
      <c r="E15" s="111" t="s">
        <v>36</v>
      </c>
      <c r="F15" s="112"/>
      <c r="G15" s="27">
        <f>'Załącznik 2.1'!F10</f>
        <v>0</v>
      </c>
      <c r="H15" s="27">
        <f t="shared" si="0"/>
        <v>0</v>
      </c>
    </row>
    <row r="16" spans="2:8" ht="45" customHeight="1" thickTop="1" thickBot="1" x14ac:dyDescent="0.4">
      <c r="B16" s="25" t="s">
        <v>42</v>
      </c>
      <c r="C16" s="63" t="s">
        <v>90</v>
      </c>
      <c r="D16" s="61">
        <v>800</v>
      </c>
      <c r="E16" s="111" t="s">
        <v>36</v>
      </c>
      <c r="F16" s="112"/>
      <c r="G16" s="27">
        <f>'Załącznik 2.1'!F11</f>
        <v>0</v>
      </c>
      <c r="H16" s="27">
        <f t="shared" si="0"/>
        <v>0</v>
      </c>
    </row>
    <row r="17" spans="2:8" ht="45" customHeight="1" thickTop="1" thickBot="1" x14ac:dyDescent="0.4">
      <c r="B17" s="25" t="s">
        <v>43</v>
      </c>
      <c r="C17" s="44" t="s">
        <v>53</v>
      </c>
      <c r="D17" s="26">
        <v>600</v>
      </c>
      <c r="E17" s="111" t="s">
        <v>36</v>
      </c>
      <c r="F17" s="112"/>
      <c r="G17" s="27">
        <f>'Załącznik 2.1'!F11</f>
        <v>0</v>
      </c>
      <c r="H17" s="27">
        <f t="shared" si="0"/>
        <v>0</v>
      </c>
    </row>
    <row r="18" spans="2:8" ht="45" customHeight="1" thickTop="1" thickBot="1" x14ac:dyDescent="0.4">
      <c r="B18" s="25" t="s">
        <v>44</v>
      </c>
      <c r="C18" s="44" t="s">
        <v>54</v>
      </c>
      <c r="D18" s="26">
        <v>1000</v>
      </c>
      <c r="E18" s="111" t="s">
        <v>36</v>
      </c>
      <c r="F18" s="112"/>
      <c r="G18" s="27">
        <f>'Załącznik 2.1'!F11*1.2</f>
        <v>0</v>
      </c>
      <c r="H18" s="27">
        <f>D18*G18</f>
        <v>0</v>
      </c>
    </row>
    <row r="19" spans="2:8" ht="45" customHeight="1" thickTop="1" thickBot="1" x14ac:dyDescent="0.4">
      <c r="B19" s="25" t="s">
        <v>45</v>
      </c>
      <c r="C19" s="44" t="s">
        <v>55</v>
      </c>
      <c r="D19" s="26">
        <v>500</v>
      </c>
      <c r="E19" s="111" t="s">
        <v>36</v>
      </c>
      <c r="F19" s="112"/>
      <c r="G19" s="27">
        <f>'Załącznik 2.1'!F11</f>
        <v>0</v>
      </c>
      <c r="H19" s="27">
        <f>D19*G19</f>
        <v>0</v>
      </c>
    </row>
    <row r="20" spans="2:8" ht="45" customHeight="1" thickTop="1" thickBot="1" x14ac:dyDescent="0.4">
      <c r="B20" s="25" t="s">
        <v>95</v>
      </c>
      <c r="C20" s="44" t="s">
        <v>51</v>
      </c>
      <c r="D20" s="26">
        <v>200</v>
      </c>
      <c r="E20" s="111" t="s">
        <v>36</v>
      </c>
      <c r="F20" s="112"/>
      <c r="G20" s="27">
        <f>'Załącznik 2.1'!F11*2</f>
        <v>0</v>
      </c>
      <c r="H20" s="27">
        <f>D20*G20</f>
        <v>0</v>
      </c>
    </row>
    <row r="21" spans="2:8" ht="45" customHeight="1" thickTop="1" thickBot="1" x14ac:dyDescent="0.4">
      <c r="B21" s="25" t="s">
        <v>94</v>
      </c>
      <c r="C21" s="44" t="s">
        <v>52</v>
      </c>
      <c r="D21" s="26">
        <v>500</v>
      </c>
      <c r="E21" s="105" t="s">
        <v>36</v>
      </c>
      <c r="F21" s="107"/>
      <c r="G21" s="27">
        <f>'Załącznik 2.1'!F11*2</f>
        <v>0</v>
      </c>
      <c r="H21" s="27">
        <f>D21*G21</f>
        <v>0</v>
      </c>
    </row>
    <row r="22" spans="2:8" ht="23.25" customHeight="1" thickTop="1" thickBot="1" x14ac:dyDescent="0.4">
      <c r="B22" s="108" t="s">
        <v>99</v>
      </c>
      <c r="C22" s="109"/>
      <c r="D22" s="109"/>
      <c r="E22" s="109"/>
      <c r="F22" s="109"/>
      <c r="G22" s="110"/>
      <c r="H22" s="30">
        <f>SUM(H11:H21)</f>
        <v>0</v>
      </c>
    </row>
    <row r="23" spans="2:8" ht="45" customHeight="1" thickTop="1" thickBot="1" x14ac:dyDescent="0.4">
      <c r="B23" s="25" t="s">
        <v>96</v>
      </c>
      <c r="C23" s="44" t="s">
        <v>56</v>
      </c>
      <c r="D23" s="28">
        <v>0.5</v>
      </c>
      <c r="E23" s="111" t="s">
        <v>8</v>
      </c>
      <c r="F23" s="112"/>
      <c r="G23" s="29" t="s">
        <v>23</v>
      </c>
      <c r="H23" s="27">
        <f>H22*D23</f>
        <v>0</v>
      </c>
    </row>
    <row r="24" spans="2:8" ht="45" customHeight="1" thickTop="1" thickBot="1" x14ac:dyDescent="0.4">
      <c r="B24" s="41" t="s">
        <v>97</v>
      </c>
      <c r="C24" s="45" t="s">
        <v>57</v>
      </c>
      <c r="D24" s="42">
        <v>0.1</v>
      </c>
      <c r="E24" s="113" t="s">
        <v>8</v>
      </c>
      <c r="F24" s="114"/>
      <c r="G24" s="43" t="s">
        <v>23</v>
      </c>
      <c r="H24" s="39">
        <f>H22*D24</f>
        <v>0</v>
      </c>
    </row>
    <row r="25" spans="2:8" ht="16.5" customHeight="1" thickBot="1" x14ac:dyDescent="0.4">
      <c r="B25" s="88" t="s">
        <v>58</v>
      </c>
      <c r="C25" s="89"/>
      <c r="D25" s="89"/>
      <c r="E25" s="89"/>
      <c r="F25" s="89"/>
      <c r="G25" s="89"/>
      <c r="H25" s="40">
        <f>SUM(H22:H24)</f>
        <v>0</v>
      </c>
    </row>
    <row r="26" spans="2:8" x14ac:dyDescent="0.35">
      <c r="B26" s="35" t="s">
        <v>24</v>
      </c>
      <c r="C26" s="36"/>
      <c r="D26" s="37"/>
      <c r="E26" s="36"/>
      <c r="F26" s="36"/>
      <c r="G26" s="38"/>
      <c r="H26" s="39"/>
    </row>
    <row r="27" spans="2:8" x14ac:dyDescent="0.35">
      <c r="B27" s="102" t="s">
        <v>32</v>
      </c>
      <c r="C27" s="103"/>
      <c r="D27" s="103"/>
      <c r="E27" s="103"/>
      <c r="F27" s="103"/>
      <c r="G27" s="103"/>
      <c r="H27" s="104"/>
    </row>
    <row r="28" spans="2:8" x14ac:dyDescent="0.35">
      <c r="B28" s="102" t="s">
        <v>33</v>
      </c>
      <c r="C28" s="103"/>
      <c r="D28" s="103"/>
      <c r="E28" s="103"/>
      <c r="F28" s="103"/>
      <c r="G28" s="103"/>
      <c r="H28" s="104"/>
    </row>
    <row r="29" spans="2:8" ht="22.5" customHeight="1" x14ac:dyDescent="0.35">
      <c r="B29" s="102" t="s">
        <v>34</v>
      </c>
      <c r="C29" s="103"/>
      <c r="D29" s="103"/>
      <c r="E29" s="103"/>
      <c r="F29" s="103"/>
      <c r="G29" s="103"/>
      <c r="H29" s="104"/>
    </row>
    <row r="30" spans="2:8" x14ac:dyDescent="0.35">
      <c r="B30" s="102" t="s">
        <v>35</v>
      </c>
      <c r="C30" s="103"/>
      <c r="D30" s="103"/>
      <c r="E30" s="103"/>
      <c r="F30" s="103"/>
      <c r="G30" s="103"/>
      <c r="H30" s="104"/>
    </row>
    <row r="31" spans="2:8" ht="15" thickBot="1" x14ac:dyDescent="0.4">
      <c r="B31" s="105"/>
      <c r="C31" s="106"/>
      <c r="D31" s="106"/>
      <c r="E31" s="106"/>
      <c r="F31" s="106"/>
      <c r="G31" s="106"/>
      <c r="H31" s="107"/>
    </row>
    <row r="32" spans="2:8" ht="15.5" thickTop="1" thickBot="1" x14ac:dyDescent="0.4"/>
    <row r="33" spans="2:10" ht="15" thickBot="1" x14ac:dyDescent="0.4">
      <c r="B33" s="51"/>
      <c r="C33" s="52"/>
      <c r="D33" s="52"/>
      <c r="E33" s="52"/>
      <c r="F33" s="52"/>
      <c r="G33" s="53"/>
      <c r="H33" s="48" t="s">
        <v>59</v>
      </c>
      <c r="I33" s="49" t="s">
        <v>60</v>
      </c>
      <c r="J33" s="48" t="s">
        <v>61</v>
      </c>
    </row>
    <row r="34" spans="2:10" ht="15" thickBot="1" x14ac:dyDescent="0.4">
      <c r="B34" s="88" t="s">
        <v>92</v>
      </c>
      <c r="C34" s="89"/>
      <c r="D34" s="89"/>
      <c r="E34" s="89"/>
      <c r="F34" s="89"/>
      <c r="G34" s="89"/>
      <c r="H34" s="68">
        <f>SUM(H25*4)</f>
        <v>0</v>
      </c>
      <c r="I34" s="46">
        <v>23</v>
      </c>
      <c r="J34" s="50">
        <f>H34+H34*I34*0.01</f>
        <v>0</v>
      </c>
    </row>
    <row r="35" spans="2:10" x14ac:dyDescent="0.35">
      <c r="J35" s="47"/>
    </row>
    <row r="37" spans="2:10" x14ac:dyDescent="0.35">
      <c r="B37" s="69" t="s">
        <v>24</v>
      </c>
      <c r="C37" s="99" t="s">
        <v>102</v>
      </c>
      <c r="D37" s="100"/>
      <c r="E37" s="100"/>
      <c r="F37" s="100"/>
      <c r="G37" s="101"/>
    </row>
    <row r="39" spans="2:10" ht="41.5" customHeight="1" x14ac:dyDescent="0.35">
      <c r="B39" s="116" t="s">
        <v>101</v>
      </c>
      <c r="C39" s="116"/>
      <c r="D39" s="116"/>
      <c r="E39" s="116"/>
      <c r="F39" s="116"/>
      <c r="G39" s="116"/>
      <c r="H39" s="116"/>
    </row>
    <row r="40" spans="2:10" ht="16" customHeight="1" x14ac:dyDescent="0.35">
      <c r="B40" s="116"/>
      <c r="C40" s="116"/>
      <c r="D40" s="116"/>
      <c r="E40" s="116"/>
      <c r="F40" s="116"/>
      <c r="G40" s="116"/>
      <c r="H40" s="116"/>
    </row>
    <row r="42" spans="2:10" ht="28.5" customHeight="1" x14ac:dyDescent="0.35">
      <c r="B42" s="72" t="s">
        <v>106</v>
      </c>
      <c r="C42" s="115"/>
      <c r="D42" s="115"/>
      <c r="E42" s="115"/>
      <c r="F42" s="115"/>
      <c r="G42" s="115"/>
      <c r="H42" s="115"/>
    </row>
  </sheetData>
  <mergeCells count="32">
    <mergeCell ref="B42:H42"/>
    <mergeCell ref="B39:H40"/>
    <mergeCell ref="G5:G6"/>
    <mergeCell ref="E18:F18"/>
    <mergeCell ref="E11:F11"/>
    <mergeCell ref="E12:F12"/>
    <mergeCell ref="C10:H10"/>
    <mergeCell ref="E13:F13"/>
    <mergeCell ref="E14:F14"/>
    <mergeCell ref="E15:F15"/>
    <mergeCell ref="E16:F16"/>
    <mergeCell ref="E17:F17"/>
    <mergeCell ref="B5:B6"/>
    <mergeCell ref="C5:C6"/>
    <mergeCell ref="D5:D6"/>
    <mergeCell ref="E5:F6"/>
    <mergeCell ref="B7:B9"/>
    <mergeCell ref="B25:G25"/>
    <mergeCell ref="C7:H9"/>
    <mergeCell ref="C37:G37"/>
    <mergeCell ref="B34:G34"/>
    <mergeCell ref="B29:H29"/>
    <mergeCell ref="B30:H30"/>
    <mergeCell ref="B31:H31"/>
    <mergeCell ref="B22:G22"/>
    <mergeCell ref="E20:F20"/>
    <mergeCell ref="E21:F21"/>
    <mergeCell ref="E23:F23"/>
    <mergeCell ref="E24:F24"/>
    <mergeCell ref="B27:H27"/>
    <mergeCell ref="B28:H28"/>
    <mergeCell ref="E19:F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DPFVW34YURAE-1996658973-8716</_dlc_DocId>
    <_dlc_DocIdUrl xmlns="a19cb1c7-c5c7-46d4-85ae-d83685407bba">
      <Url>https://swpp2.dms.gkpge.pl/sites/40/_layouts/15/DocIdRedir.aspx?ID=DPFVW34YURAE-1996658973-8716</Url>
      <Description>DPFVW34YURAE-1996658973-8716</Description>
    </_dlc_DocIdUrl>
    <dmsv2BaseFileName xmlns="http://schemas.microsoft.com/sharepoint/v3">Załącznik nr 11 do SWZ i nr 3 do Umowy - Formularz cenowy.xlsx</dmsv2BaseFileName>
    <dmsv2BaseDisplayName xmlns="http://schemas.microsoft.com/sharepoint/v3">Załącznik nr 11 do SWZ i nr 3 do Umowy - Formularz cenowy</dmsv2BaseDisplayName>
    <dmsv2SWPP2ObjectNumber xmlns="http://schemas.microsoft.com/sharepoint/v3">POST/PEC/PEC/UZK/00889/2025                       </dmsv2SWPP2ObjectNumber>
    <dmsv2SWPP2SumMD5 xmlns="http://schemas.microsoft.com/sharepoint/v3">3645bfa2e9270302a258cd391a981839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694728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23770811</dmsv2BaseClientSystemDocumentID>
    <dmsv2BaseModifiedByID xmlns="http://schemas.microsoft.com/sharepoint/v3">19100175</dmsv2BaseModifiedByID>
    <dmsv2BaseCreatedByID xmlns="http://schemas.microsoft.com/sharepoint/v3">19100175</dmsv2BaseCreatedByID>
    <dmsv2SWPP2ObjectDepartment xmlns="http://schemas.microsoft.com/sharepoint/v3">00000001000l00030001</dmsv2SWPP2ObjectDepartment>
    <dmsv2SWPP2ObjectName xmlns="http://schemas.microsoft.com/sharepoint/v3">Postępowanie</dmsv2SWPP2ObjectName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E46B33-25B2-4E93-8844-544D54A92C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414AF3-6D4E-4E02-A887-1B05194CBED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a9020018-8fe0-4068-9016-347dfefdccc9"/>
    <ds:schemaRef ds:uri="http://www.w3.org/XML/1998/namespace"/>
    <ds:schemaRef ds:uri="http://purl.org/dc/dcmitype/"/>
    <ds:schemaRef ds:uri="http://schemas.microsoft.com/sharepoint/v3"/>
    <ds:schemaRef ds:uri="795885e0-0611-46e8-aa7d-6ce7adba2769"/>
  </ds:schemaRefs>
</ds:datastoreItem>
</file>

<file path=customXml/itemProps3.xml><?xml version="1.0" encoding="utf-8"?>
<ds:datastoreItem xmlns:ds="http://schemas.openxmlformats.org/officeDocument/2006/customXml" ds:itemID="{9BC8D19D-B840-4226-BB66-B8F7EB04924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7AA4428-B9CA-46FC-B879-F56C7DE045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Załącznik 2.1</vt:lpstr>
      <vt:lpstr>Załącznik 2.2</vt:lpstr>
      <vt:lpstr>'Załącznik 2.1'!Obszar_wydruku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2025-11-14T13:18:22Z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MSIP_Label_66b5d990-821a-4d41-b503-280f184b2126_Enabled">
    <vt:lpwstr>true</vt:lpwstr>
  </property>
  <property fmtid="{D5CDD505-2E9C-101B-9397-08002B2CF9AE}" pid="4" name="MSIP_Label_66b5d990-821a-4d41-b503-280f184b2126_SetDate">
    <vt:lpwstr>2025-07-17T09:34:28Z</vt:lpwstr>
  </property>
  <property fmtid="{D5CDD505-2E9C-101B-9397-08002B2CF9AE}" pid="5" name="MSIP_Label_66b5d990-821a-4d41-b503-280f184b2126_Method">
    <vt:lpwstr>Privileged</vt:lpwstr>
  </property>
  <property fmtid="{D5CDD505-2E9C-101B-9397-08002B2CF9AE}" pid="6" name="MSIP_Label_66b5d990-821a-4d41-b503-280f184b2126_Name">
    <vt:lpwstr>ALL-Publiczne</vt:lpwstr>
  </property>
  <property fmtid="{D5CDD505-2E9C-101B-9397-08002B2CF9AE}" pid="7" name="MSIP_Label_66b5d990-821a-4d41-b503-280f184b2126_SiteId">
    <vt:lpwstr>e9895a11-04dc-4848-aa12-7fca9faefb60</vt:lpwstr>
  </property>
  <property fmtid="{D5CDD505-2E9C-101B-9397-08002B2CF9AE}" pid="8" name="MSIP_Label_66b5d990-821a-4d41-b503-280f184b2126_ActionId">
    <vt:lpwstr>ceb5d5c1-d2b0-406c-a39e-4371a60ecfa7</vt:lpwstr>
  </property>
  <property fmtid="{D5CDD505-2E9C-101B-9397-08002B2CF9AE}" pid="9" name="MSIP_Label_66b5d990-821a-4d41-b503-280f184b2126_ContentBits">
    <vt:lpwstr>0</vt:lpwstr>
  </property>
  <property fmtid="{D5CDD505-2E9C-101B-9397-08002B2CF9AE}" pid="10" name="_dlc_DocIdItemGuid">
    <vt:lpwstr>c23ee8ae-04b7-4362-890b-4981603ed5c3</vt:lpwstr>
  </property>
</Properties>
</file>